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-01\Folder_Redirection\Dina\Desktop\BRUNDISH PARISH COUNCIL 2020-2021\"/>
    </mc:Choice>
  </mc:AlternateContent>
  <xr:revisionPtr revIDLastSave="0" documentId="13_ncr:1_{BC127C6D-2796-473C-B0EA-DCC9E74E2F0D}" xr6:coauthVersionLast="47" xr6:coauthVersionMax="47" xr10:uidLastSave="{00000000-0000-0000-0000-000000000000}"/>
  <bookViews>
    <workbookView xWindow="28680" yWindow="-120" windowWidth="25440" windowHeight="15390" xr2:uid="{9FCD150A-248D-43CE-A518-28ED4C15E02B}"/>
  </bookViews>
  <sheets>
    <sheet name="Draft budget 20202021" sheetId="1" r:id="rId1"/>
    <sheet name="Pending paymen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2" l="1"/>
  <c r="B57" i="1" s="1"/>
  <c r="D55" i="1"/>
  <c r="D47" i="1"/>
  <c r="D38" i="1"/>
  <c r="E38" i="1"/>
  <c r="B61" i="1" s="1"/>
  <c r="E13" i="1"/>
  <c r="B60" i="1" s="1"/>
  <c r="D10" i="1"/>
  <c r="D13" i="1" s="1"/>
  <c r="B59" i="1" l="1"/>
  <c r="B63" i="1" s="1"/>
  <c r="B38" i="1"/>
  <c r="B13" i="1"/>
  <c r="C38" i="1" l="1"/>
  <c r="C13" i="1"/>
  <c r="B55" i="1"/>
  <c r="B47" i="1" l="1"/>
</calcChain>
</file>

<file path=xl/sharedStrings.xml><?xml version="1.0" encoding="utf-8"?>
<sst xmlns="http://schemas.openxmlformats.org/spreadsheetml/2006/main" count="108" uniqueCount="84">
  <si>
    <t>Brundish Parish Council</t>
  </si>
  <si>
    <t>2018/2019</t>
  </si>
  <si>
    <t xml:space="preserve"> </t>
  </si>
  <si>
    <t>Receipts:</t>
  </si>
  <si>
    <t>Precept</t>
  </si>
  <si>
    <t xml:space="preserve">Vat Reclaim  </t>
  </si>
  <si>
    <t>Interest (building society account)</t>
  </si>
  <si>
    <t>Defibrillator grants</t>
  </si>
  <si>
    <t>Total:</t>
  </si>
  <si>
    <t>Payments</t>
  </si>
  <si>
    <t>HMRC</t>
  </si>
  <si>
    <t>Public Works -  Loan Repayment</t>
  </si>
  <si>
    <t>Defibrillator and associated costs</t>
  </si>
  <si>
    <t>Insurance Renewal</t>
  </si>
  <si>
    <t>ICO</t>
  </si>
  <si>
    <t>MSDC play area inspection</t>
  </si>
  <si>
    <t>MSDC election costs</t>
  </si>
  <si>
    <t>Village Green</t>
  </si>
  <si>
    <t>Dog bin</t>
  </si>
  <si>
    <t>Training</t>
  </si>
  <si>
    <t>Hire of Village Hall (P.C.meetings)</t>
  </si>
  <si>
    <t>Defibrillator</t>
  </si>
  <si>
    <t>General</t>
  </si>
  <si>
    <t>2019/2020</t>
  </si>
  <si>
    <t>Budget</t>
  </si>
  <si>
    <t>Notes:</t>
  </si>
  <si>
    <t xml:space="preserve">Clerk salary </t>
  </si>
  <si>
    <t>CIL</t>
  </si>
  <si>
    <t>Street Light (SCC)</t>
  </si>
  <si>
    <t>Suffolk Bizz- website</t>
  </si>
  <si>
    <t>Total still to be deducted:</t>
  </si>
  <si>
    <t>Budget workings:</t>
  </si>
  <si>
    <t>Balance at 31.3.2020</t>
  </si>
  <si>
    <t>(includes Defib and V Green )</t>
  </si>
  <si>
    <t>Vat payments</t>
  </si>
  <si>
    <t>as above</t>
  </si>
  <si>
    <t>Only internal audit</t>
  </si>
  <si>
    <t>Estimated</t>
  </si>
  <si>
    <t>Actual cost</t>
  </si>
  <si>
    <t>No funding received</t>
  </si>
  <si>
    <t>Other costs (contingencies)</t>
  </si>
  <si>
    <t>Payments due by end of year:</t>
  </si>
  <si>
    <t>Play-equipment capital budget</t>
  </si>
  <si>
    <t>2020/2021</t>
  </si>
  <si>
    <t>Actual</t>
  </si>
  <si>
    <t>Clerk's expenses</t>
  </si>
  <si>
    <t>Bank balances at 31.03.2019</t>
  </si>
  <si>
    <t>Earmarked / General Reserves at 31.03.2019:</t>
  </si>
  <si>
    <t>Election costs</t>
  </si>
  <si>
    <t>Village Fete- PCC contribution</t>
  </si>
  <si>
    <t>Based on 3% increase (£115.82)</t>
  </si>
  <si>
    <t>Actual  to date</t>
  </si>
  <si>
    <t>Actual to date</t>
  </si>
  <si>
    <t>NALC increase to £9.21 p/h (from £8.82)</t>
  </si>
  <si>
    <t>Ongoing project</t>
  </si>
  <si>
    <t>Earmarked Reserve created for elections</t>
  </si>
  <si>
    <t>Grass cutting April-October 14cuts=£490</t>
  </si>
  <si>
    <t>Legal and professional, planning advice, etc</t>
  </si>
  <si>
    <t>At 31.10.2019</t>
  </si>
  <si>
    <t>Minus total spend at year end</t>
  </si>
  <si>
    <t xml:space="preserve">Totals: </t>
  </si>
  <si>
    <t>Outstanding payments to be deducted until 31.3.2020</t>
  </si>
  <si>
    <t>clerk salary , hmrc, expenses</t>
  </si>
  <si>
    <t>pwl</t>
  </si>
  <si>
    <t>village hall hire</t>
  </si>
  <si>
    <t>Funds remaining (projected) 31.3.2020</t>
  </si>
  <si>
    <t>Deduct budgeted Payments for 2020/21</t>
  </si>
  <si>
    <t>Proposals for 31.03.2020:</t>
  </si>
  <si>
    <t>Unless spent</t>
  </si>
  <si>
    <t>As agreed last year</t>
  </si>
  <si>
    <t>Add budgeted receipts for 2020/21</t>
  </si>
  <si>
    <t>Audit fees (SALC)</t>
  </si>
  <si>
    <t>SALC, subscriptions</t>
  </si>
  <si>
    <t>Minus any additional spend</t>
  </si>
  <si>
    <t>not included at this point</t>
  </si>
  <si>
    <t>Current account</t>
  </si>
  <si>
    <t>Village Green account</t>
  </si>
  <si>
    <t>Building Society account</t>
  </si>
  <si>
    <t>Village Fete, other income</t>
  </si>
  <si>
    <t>Paid out from total receipts banked</t>
  </si>
  <si>
    <t>No change</t>
  </si>
  <si>
    <t>Actual (3 year agreement)</t>
  </si>
  <si>
    <t xml:space="preserve">Notes: </t>
  </si>
  <si>
    <t xml:space="preserve"> Budget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</si>
</sst>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Fill="1"/>
    <xf numFmtId="44" fontId="3" fillId="0" borderId="0" xfId="0" applyNumberFormat="1" applyFont="1" applyFill="1"/>
    <xf numFmtId="44" fontId="3" fillId="0" borderId="1" xfId="1" applyFont="1" applyFill="1" applyBorder="1"/>
    <xf numFmtId="44" fontId="5" fillId="0" borderId="0" xfId="0" applyNumberFormat="1" applyFont="1" applyFill="1"/>
    <xf numFmtId="44" fontId="3" fillId="0" borderId="0" xfId="1" applyFont="1" applyFill="1"/>
    <xf numFmtId="44" fontId="5" fillId="0" borderId="0" xfId="1" applyFont="1" applyFill="1"/>
    <xf numFmtId="0" fontId="3" fillId="2" borderId="0" xfId="0" applyFont="1" applyFill="1"/>
    <xf numFmtId="44" fontId="0" fillId="0" borderId="0" xfId="1" applyFont="1"/>
    <xf numFmtId="44" fontId="9" fillId="0" borderId="0" xfId="1" applyFont="1"/>
    <xf numFmtId="44" fontId="0" fillId="0" borderId="0" xfId="0" applyNumberFormat="1"/>
    <xf numFmtId="44" fontId="2" fillId="0" borderId="2" xfId="0" applyNumberFormat="1" applyFont="1" applyBorder="1"/>
    <xf numFmtId="0" fontId="2" fillId="0" borderId="0" xfId="0" applyFont="1"/>
    <xf numFmtId="0" fontId="7" fillId="0" borderId="3" xfId="0" applyFont="1" applyBorder="1" applyAlignment="1">
      <alignment vertical="center" wrapText="1"/>
    </xf>
    <xf numFmtId="44" fontId="3" fillId="2" borderId="3" xfId="2" applyFont="1" applyFill="1" applyBorder="1"/>
    <xf numFmtId="44" fontId="3" fillId="0" borderId="3" xfId="1" applyFont="1" applyBorder="1"/>
    <xf numFmtId="0" fontId="3" fillId="0" borderId="3" xfId="0" applyFont="1" applyBorder="1"/>
    <xf numFmtId="0" fontId="6" fillId="0" borderId="3" xfId="0" applyFont="1" applyBorder="1" applyAlignment="1">
      <alignment vertical="center" wrapText="1"/>
    </xf>
    <xf numFmtId="44" fontId="5" fillId="2" borderId="3" xfId="0" applyNumberFormat="1" applyFont="1" applyFill="1" applyBorder="1"/>
    <xf numFmtId="44" fontId="5" fillId="0" borderId="3" xfId="1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7" xfId="0" applyFont="1" applyBorder="1"/>
    <xf numFmtId="0" fontId="7" fillId="0" borderId="5" xfId="0" applyFont="1" applyBorder="1" applyAlignment="1">
      <alignment vertical="center" wrapText="1"/>
    </xf>
    <xf numFmtId="44" fontId="3" fillId="2" borderId="5" xfId="2" applyFont="1" applyFill="1" applyBorder="1"/>
    <xf numFmtId="44" fontId="3" fillId="0" borderId="5" xfId="1" applyFont="1" applyBorder="1"/>
    <xf numFmtId="0" fontId="6" fillId="0" borderId="5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4" fontId="5" fillId="2" borderId="0" xfId="0" applyNumberFormat="1" applyFont="1" applyFill="1" applyBorder="1"/>
    <xf numFmtId="44" fontId="5" fillId="0" borderId="0" xfId="1" applyFont="1" applyBorder="1"/>
    <xf numFmtId="0" fontId="8" fillId="0" borderId="8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0" borderId="3" xfId="0" applyFont="1" applyFill="1" applyBorder="1" applyAlignment="1">
      <alignment vertical="center" wrapText="1"/>
    </xf>
    <xf numFmtId="44" fontId="3" fillId="2" borderId="3" xfId="1" applyFont="1" applyFill="1" applyBorder="1"/>
    <xf numFmtId="0" fontId="6" fillId="0" borderId="3" xfId="0" applyFont="1" applyBorder="1" applyAlignment="1">
      <alignment horizontal="left" vertical="center" wrapText="1"/>
    </xf>
    <xf numFmtId="44" fontId="5" fillId="2" borderId="3" xfId="2" applyFont="1" applyFill="1" applyBorder="1"/>
    <xf numFmtId="0" fontId="5" fillId="0" borderId="6" xfId="0" applyFont="1" applyBorder="1" applyAlignment="1">
      <alignment horizontal="center"/>
    </xf>
    <xf numFmtId="0" fontId="0" fillId="0" borderId="3" xfId="0" applyBorder="1"/>
    <xf numFmtId="0" fontId="5" fillId="0" borderId="7" xfId="0" applyFont="1" applyBorder="1" applyAlignment="1">
      <alignment horizontal="center"/>
    </xf>
    <xf numFmtId="0" fontId="10" fillId="0" borderId="3" xfId="0" applyFont="1" applyBorder="1" applyAlignment="1">
      <alignment vertical="center" wrapText="1"/>
    </xf>
    <xf numFmtId="44" fontId="3" fillId="0" borderId="0" xfId="1" applyFont="1"/>
    <xf numFmtId="44" fontId="3" fillId="0" borderId="1" xfId="1" applyFont="1" applyBorder="1"/>
    <xf numFmtId="44" fontId="5" fillId="0" borderId="0" xfId="1" applyFont="1"/>
    <xf numFmtId="44" fontId="2" fillId="0" borderId="0" xfId="0" applyNumberFormat="1" applyFont="1"/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44" fontId="3" fillId="3" borderId="5" xfId="1" applyFont="1" applyFill="1" applyBorder="1"/>
    <xf numFmtId="44" fontId="3" fillId="3" borderId="3" xfId="1" applyFont="1" applyFill="1" applyBorder="1"/>
    <xf numFmtId="44" fontId="5" fillId="3" borderId="3" xfId="1" applyFont="1" applyFill="1" applyBorder="1"/>
    <xf numFmtId="44" fontId="5" fillId="3" borderId="0" xfId="1" applyFont="1" applyFill="1" applyBorder="1"/>
    <xf numFmtId="0" fontId="5" fillId="3" borderId="4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11" fillId="0" borderId="0" xfId="0" applyFont="1"/>
    <xf numFmtId="0" fontId="3" fillId="0" borderId="0" xfId="0" applyFont="1" applyBorder="1"/>
  </cellXfs>
  <cellStyles count="3">
    <cellStyle name="Currency" xfId="1" builtinId="4"/>
    <cellStyle name="Currency 2" xfId="2" xr:uid="{D1179866-D2E9-40E2-BD04-A412F122DD7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02D68-A444-4421-9020-D5CD7244B246}">
  <sheetPr>
    <pageSetUpPr fitToPage="1"/>
  </sheetPr>
  <dimension ref="A1:G72"/>
  <sheetViews>
    <sheetView tabSelected="1" topLeftCell="A31" workbookViewId="0">
      <selection activeCell="A2" sqref="A2"/>
    </sheetView>
  </sheetViews>
  <sheetFormatPr defaultRowHeight="14.25" customHeight="1" x14ac:dyDescent="0.25"/>
  <cols>
    <col min="1" max="1" width="35.140625" customWidth="1"/>
    <col min="2" max="2" width="16.85546875" customWidth="1"/>
    <col min="3" max="5" width="18" customWidth="1"/>
    <col min="6" max="6" width="42.140625" customWidth="1"/>
  </cols>
  <sheetData>
    <row r="1" spans="1:6" ht="14.25" customHeight="1" x14ac:dyDescent="0.25">
      <c r="A1" s="2" t="s">
        <v>0</v>
      </c>
      <c r="B1" s="3"/>
    </row>
    <row r="2" spans="1:6" ht="14.25" customHeight="1" x14ac:dyDescent="0.25">
      <c r="A2" s="4" t="s">
        <v>83</v>
      </c>
      <c r="B2" s="3"/>
    </row>
    <row r="3" spans="1:6" ht="14.25" customHeight="1" x14ac:dyDescent="0.25">
      <c r="A3" s="5"/>
      <c r="B3" s="1"/>
      <c r="C3" s="1"/>
      <c r="D3" s="1"/>
      <c r="E3" s="1"/>
      <c r="F3" s="1"/>
    </row>
    <row r="4" spans="1:6" ht="14.25" customHeight="1" x14ac:dyDescent="0.25">
      <c r="A4" s="1"/>
      <c r="F4" s="1"/>
    </row>
    <row r="5" spans="1:6" ht="14.25" customHeight="1" x14ac:dyDescent="0.25">
      <c r="A5" s="31"/>
      <c r="B5" s="38" t="s">
        <v>1</v>
      </c>
      <c r="C5" s="40" t="s">
        <v>23</v>
      </c>
      <c r="D5" s="51" t="s">
        <v>23</v>
      </c>
      <c r="E5" s="59" t="s">
        <v>43</v>
      </c>
      <c r="F5" s="51" t="s">
        <v>82</v>
      </c>
    </row>
    <row r="6" spans="1:6" ht="14.25" customHeight="1" x14ac:dyDescent="0.25">
      <c r="A6" s="37" t="s">
        <v>3</v>
      </c>
      <c r="B6" s="39" t="s">
        <v>44</v>
      </c>
      <c r="C6" s="41" t="s">
        <v>24</v>
      </c>
      <c r="D6" s="53" t="s">
        <v>51</v>
      </c>
      <c r="E6" s="60" t="s">
        <v>24</v>
      </c>
      <c r="F6" s="33"/>
    </row>
    <row r="7" spans="1:6" ht="14.25" customHeight="1" x14ac:dyDescent="0.25">
      <c r="A7" s="34" t="s">
        <v>4</v>
      </c>
      <c r="B7" s="35">
        <v>3694.44</v>
      </c>
      <c r="C7" s="36">
        <v>3860.69</v>
      </c>
      <c r="D7" s="36">
        <v>3860.69</v>
      </c>
      <c r="E7" s="61">
        <v>3976.51</v>
      </c>
      <c r="F7" s="27" t="s">
        <v>50</v>
      </c>
    </row>
    <row r="8" spans="1:6" ht="14.25" customHeight="1" x14ac:dyDescent="0.25">
      <c r="A8" s="24" t="s">
        <v>5</v>
      </c>
      <c r="B8" s="25">
        <v>0</v>
      </c>
      <c r="C8" s="26">
        <v>200</v>
      </c>
      <c r="D8" s="26">
        <v>0</v>
      </c>
      <c r="E8" s="62">
        <v>150</v>
      </c>
      <c r="F8" s="27" t="s">
        <v>37</v>
      </c>
    </row>
    <row r="9" spans="1:6" ht="14.25" customHeight="1" x14ac:dyDescent="0.25">
      <c r="A9" s="24" t="s">
        <v>6</v>
      </c>
      <c r="B9" s="25">
        <v>1.95</v>
      </c>
      <c r="C9" s="26">
        <v>2.5</v>
      </c>
      <c r="D9" s="26">
        <v>0</v>
      </c>
      <c r="E9" s="62">
        <v>2.5</v>
      </c>
      <c r="F9" s="27" t="s">
        <v>37</v>
      </c>
    </row>
    <row r="10" spans="1:6" ht="14.25" customHeight="1" x14ac:dyDescent="0.25">
      <c r="A10" s="24" t="s">
        <v>27</v>
      </c>
      <c r="B10" s="25">
        <v>0</v>
      </c>
      <c r="C10" s="26">
        <v>0</v>
      </c>
      <c r="D10" s="26">
        <f>694.08+707.31</f>
        <v>1401.3899999999999</v>
      </c>
      <c r="E10" s="62">
        <v>700</v>
      </c>
      <c r="F10" s="27" t="s">
        <v>37</v>
      </c>
    </row>
    <row r="11" spans="1:6" ht="14.25" customHeight="1" x14ac:dyDescent="0.25">
      <c r="A11" s="24" t="s">
        <v>7</v>
      </c>
      <c r="B11" s="25">
        <v>251.35</v>
      </c>
      <c r="C11" s="26">
        <v>150</v>
      </c>
      <c r="D11" s="26">
        <v>0</v>
      </c>
      <c r="E11" s="62">
        <v>250</v>
      </c>
      <c r="F11" s="27" t="s">
        <v>37</v>
      </c>
    </row>
    <row r="12" spans="1:6" ht="14.25" customHeight="1" x14ac:dyDescent="0.25">
      <c r="A12" s="27" t="s">
        <v>78</v>
      </c>
      <c r="B12" s="48">
        <v>300.06</v>
      </c>
      <c r="C12" s="26">
        <v>300</v>
      </c>
      <c r="D12" s="26">
        <v>736.44</v>
      </c>
      <c r="E12" s="62">
        <v>750</v>
      </c>
      <c r="F12" s="27" t="s">
        <v>37</v>
      </c>
    </row>
    <row r="13" spans="1:6" ht="14.25" customHeight="1" x14ac:dyDescent="0.25">
      <c r="A13" s="28" t="s">
        <v>8</v>
      </c>
      <c r="B13" s="29">
        <f>SUM(B7:B12)</f>
        <v>4247.8</v>
      </c>
      <c r="C13" s="30">
        <f>SUM(C7:C12)</f>
        <v>4513.1900000000005</v>
      </c>
      <c r="D13" s="30">
        <f>SUM(D7:D12)</f>
        <v>5998.52</v>
      </c>
      <c r="E13" s="63">
        <f>SUM(E7:E12)</f>
        <v>5829.01</v>
      </c>
      <c r="F13" s="27"/>
    </row>
    <row r="14" spans="1:6" ht="14.25" customHeight="1" x14ac:dyDescent="0.25">
      <c r="A14" s="6"/>
      <c r="B14" s="42"/>
      <c r="C14" s="43"/>
      <c r="D14" s="43"/>
      <c r="E14" s="64"/>
      <c r="F14" s="68"/>
    </row>
    <row r="15" spans="1:6" ht="14.25" customHeight="1" x14ac:dyDescent="0.25">
      <c r="A15" s="6"/>
      <c r="B15" s="42"/>
      <c r="C15" s="43"/>
      <c r="D15" s="43"/>
      <c r="E15" s="64"/>
      <c r="F15" s="1"/>
    </row>
    <row r="16" spans="1:6" ht="14.25" customHeight="1" x14ac:dyDescent="0.25">
      <c r="A16" s="31"/>
      <c r="B16" s="38" t="s">
        <v>1</v>
      </c>
      <c r="C16" s="40" t="s">
        <v>23</v>
      </c>
      <c r="D16" s="40" t="s">
        <v>23</v>
      </c>
      <c r="E16" s="65" t="s">
        <v>43</v>
      </c>
      <c r="F16" s="40" t="s">
        <v>25</v>
      </c>
    </row>
    <row r="17" spans="1:6" ht="14.25" customHeight="1" x14ac:dyDescent="0.25">
      <c r="A17" s="44" t="s">
        <v>9</v>
      </c>
      <c r="B17" s="45" t="s">
        <v>44</v>
      </c>
      <c r="C17" s="46" t="s">
        <v>24</v>
      </c>
      <c r="D17" s="46" t="s">
        <v>52</v>
      </c>
      <c r="E17" s="66" t="s">
        <v>24</v>
      </c>
      <c r="F17" s="32"/>
    </row>
    <row r="18" spans="1:6" ht="14.25" customHeight="1" x14ac:dyDescent="0.25">
      <c r="A18" s="24" t="s">
        <v>26</v>
      </c>
      <c r="B18" s="25">
        <v>1199.53</v>
      </c>
      <c r="C18" s="26">
        <v>1200</v>
      </c>
      <c r="D18" s="26">
        <v>697.97</v>
      </c>
      <c r="E18" s="62">
        <v>1200</v>
      </c>
      <c r="F18" s="52" t="s">
        <v>53</v>
      </c>
    </row>
    <row r="19" spans="1:6" ht="14.25" customHeight="1" x14ac:dyDescent="0.25">
      <c r="A19" s="24" t="s">
        <v>10</v>
      </c>
      <c r="B19" s="25">
        <v>299.87</v>
      </c>
      <c r="C19" s="26">
        <v>200</v>
      </c>
      <c r="D19" s="26">
        <v>174.49</v>
      </c>
      <c r="E19" s="62">
        <v>250</v>
      </c>
      <c r="F19" s="27" t="s">
        <v>35</v>
      </c>
    </row>
    <row r="20" spans="1:6" ht="14.25" customHeight="1" x14ac:dyDescent="0.25">
      <c r="A20" s="24" t="s">
        <v>45</v>
      </c>
      <c r="B20" s="25">
        <v>307.8</v>
      </c>
      <c r="C20" s="26">
        <v>300</v>
      </c>
      <c r="D20" s="26">
        <v>193.2</v>
      </c>
      <c r="E20" s="62">
        <v>300</v>
      </c>
      <c r="F20" s="27"/>
    </row>
    <row r="21" spans="1:6" ht="14.25" customHeight="1" x14ac:dyDescent="0.25">
      <c r="A21" s="24" t="s">
        <v>11</v>
      </c>
      <c r="B21" s="25">
        <v>894.96</v>
      </c>
      <c r="C21" s="26">
        <v>895</v>
      </c>
      <c r="D21" s="26">
        <v>447.48</v>
      </c>
      <c r="E21" s="62">
        <v>895</v>
      </c>
      <c r="F21" s="27" t="s">
        <v>80</v>
      </c>
    </row>
    <row r="22" spans="1:6" ht="14.25" customHeight="1" x14ac:dyDescent="0.25">
      <c r="A22" s="24" t="s">
        <v>71</v>
      </c>
      <c r="B22" s="25">
        <v>367</v>
      </c>
      <c r="C22" s="26">
        <v>170.4</v>
      </c>
      <c r="D22" s="26">
        <v>98</v>
      </c>
      <c r="E22" s="62">
        <v>98</v>
      </c>
      <c r="F22" s="27" t="s">
        <v>36</v>
      </c>
    </row>
    <row r="23" spans="1:6" ht="14.25" customHeight="1" x14ac:dyDescent="0.25">
      <c r="A23" s="24" t="s">
        <v>12</v>
      </c>
      <c r="B23" s="25">
        <v>0</v>
      </c>
      <c r="C23" s="26">
        <v>100</v>
      </c>
      <c r="D23" s="26">
        <v>223.2</v>
      </c>
      <c r="E23" s="62">
        <v>220</v>
      </c>
      <c r="F23" s="27" t="s">
        <v>37</v>
      </c>
    </row>
    <row r="24" spans="1:6" ht="14.25" customHeight="1" x14ac:dyDescent="0.25">
      <c r="A24" s="24" t="s">
        <v>13</v>
      </c>
      <c r="B24" s="25">
        <v>382.73</v>
      </c>
      <c r="C24" s="26">
        <v>382.73</v>
      </c>
      <c r="D24" s="26">
        <v>392.71</v>
      </c>
      <c r="E24" s="62">
        <v>400</v>
      </c>
      <c r="F24" s="27" t="s">
        <v>81</v>
      </c>
    </row>
    <row r="25" spans="1:6" ht="14.25" customHeight="1" x14ac:dyDescent="0.25">
      <c r="A25" s="24" t="s">
        <v>14</v>
      </c>
      <c r="B25" s="25">
        <v>75</v>
      </c>
      <c r="C25" s="26">
        <v>35</v>
      </c>
      <c r="D25" s="26">
        <v>0</v>
      </c>
      <c r="E25" s="62">
        <v>40</v>
      </c>
      <c r="F25" s="27" t="s">
        <v>44</v>
      </c>
    </row>
    <row r="26" spans="1:6" ht="14.25" customHeight="1" x14ac:dyDescent="0.25">
      <c r="A26" s="24" t="s">
        <v>15</v>
      </c>
      <c r="B26" s="25">
        <v>142.61000000000001</v>
      </c>
      <c r="C26" s="26">
        <v>55</v>
      </c>
      <c r="D26" s="26">
        <v>0</v>
      </c>
      <c r="E26" s="62">
        <v>0</v>
      </c>
      <c r="F26" s="27" t="s">
        <v>54</v>
      </c>
    </row>
    <row r="27" spans="1:6" ht="14.25" customHeight="1" x14ac:dyDescent="0.25">
      <c r="A27" s="24" t="s">
        <v>16</v>
      </c>
      <c r="B27" s="25">
        <v>0</v>
      </c>
      <c r="C27" s="26">
        <v>972.76</v>
      </c>
      <c r="D27" s="26">
        <v>104.78</v>
      </c>
      <c r="E27" s="62">
        <v>0</v>
      </c>
      <c r="F27" s="27" t="s">
        <v>55</v>
      </c>
    </row>
    <row r="28" spans="1:6" ht="14.25" customHeight="1" x14ac:dyDescent="0.25">
      <c r="A28" s="24" t="s">
        <v>17</v>
      </c>
      <c r="B28" s="25">
        <v>44.5</v>
      </c>
      <c r="C28" s="26">
        <v>400</v>
      </c>
      <c r="D28" s="26">
        <v>35</v>
      </c>
      <c r="E28" s="62">
        <v>490</v>
      </c>
      <c r="F28" s="27" t="s">
        <v>56</v>
      </c>
    </row>
    <row r="29" spans="1:6" ht="14.25" customHeight="1" x14ac:dyDescent="0.25">
      <c r="A29" s="24" t="s">
        <v>28</v>
      </c>
      <c r="B29" s="25">
        <v>32.33</v>
      </c>
      <c r="C29" s="26">
        <v>38.799999999999997</v>
      </c>
      <c r="D29" s="26">
        <v>36.799999999999997</v>
      </c>
      <c r="E29" s="62">
        <v>36.799999999999997</v>
      </c>
      <c r="F29" s="27" t="s">
        <v>38</v>
      </c>
    </row>
    <row r="30" spans="1:6" ht="14.25" customHeight="1" x14ac:dyDescent="0.25">
      <c r="A30" s="24" t="s">
        <v>72</v>
      </c>
      <c r="B30" s="25">
        <v>134.34</v>
      </c>
      <c r="C30" s="26">
        <v>134.4</v>
      </c>
      <c r="D30" s="26">
        <v>134.33000000000001</v>
      </c>
      <c r="E30" s="62">
        <v>140</v>
      </c>
      <c r="F30" s="27" t="s">
        <v>37</v>
      </c>
    </row>
    <row r="31" spans="1:6" ht="14.25" customHeight="1" x14ac:dyDescent="0.25">
      <c r="A31" s="24" t="s">
        <v>18</v>
      </c>
      <c r="B31" s="25">
        <v>58.63</v>
      </c>
      <c r="C31" s="26">
        <v>45</v>
      </c>
      <c r="D31" s="26">
        <v>42.2</v>
      </c>
      <c r="E31" s="62">
        <v>42.2</v>
      </c>
      <c r="F31" s="27" t="s">
        <v>38</v>
      </c>
    </row>
    <row r="32" spans="1:6" ht="14.25" customHeight="1" x14ac:dyDescent="0.25">
      <c r="A32" s="24" t="s">
        <v>19</v>
      </c>
      <c r="B32" s="25">
        <v>8.33</v>
      </c>
      <c r="C32" s="26">
        <v>200</v>
      </c>
      <c r="D32" s="26">
        <v>0</v>
      </c>
      <c r="E32" s="62">
        <v>200</v>
      </c>
      <c r="F32" s="27" t="s">
        <v>37</v>
      </c>
    </row>
    <row r="33" spans="1:7" ht="14.25" customHeight="1" x14ac:dyDescent="0.25">
      <c r="A33" s="24" t="s">
        <v>29</v>
      </c>
      <c r="B33" s="25">
        <v>100</v>
      </c>
      <c r="C33" s="26">
        <v>100</v>
      </c>
      <c r="D33" s="26">
        <v>100</v>
      </c>
      <c r="E33" s="62">
        <v>100</v>
      </c>
      <c r="F33" s="27" t="s">
        <v>39</v>
      </c>
    </row>
    <row r="34" spans="1:7" ht="14.25" customHeight="1" x14ac:dyDescent="0.25">
      <c r="A34" s="24" t="s">
        <v>20</v>
      </c>
      <c r="B34" s="25">
        <v>45</v>
      </c>
      <c r="C34" s="26">
        <v>100</v>
      </c>
      <c r="D34" s="26">
        <v>0</v>
      </c>
      <c r="E34" s="62">
        <v>45</v>
      </c>
      <c r="F34" s="27" t="s">
        <v>2</v>
      </c>
    </row>
    <row r="35" spans="1:7" ht="14.25" customHeight="1" x14ac:dyDescent="0.25">
      <c r="A35" s="54" t="s">
        <v>49</v>
      </c>
      <c r="B35" s="25"/>
      <c r="C35" s="26"/>
      <c r="D35" s="26">
        <v>368.22</v>
      </c>
      <c r="E35" s="62">
        <v>375</v>
      </c>
      <c r="F35" s="27" t="s">
        <v>79</v>
      </c>
    </row>
    <row r="36" spans="1:7" ht="14.25" customHeight="1" x14ac:dyDescent="0.25">
      <c r="A36" s="24" t="s">
        <v>40</v>
      </c>
      <c r="B36" s="25">
        <v>205</v>
      </c>
      <c r="C36" s="26">
        <v>500</v>
      </c>
      <c r="D36" s="26"/>
      <c r="E36" s="62">
        <v>500</v>
      </c>
      <c r="F36" s="27" t="s">
        <v>57</v>
      </c>
    </row>
    <row r="37" spans="1:7" ht="14.25" customHeight="1" x14ac:dyDescent="0.25">
      <c r="A37" s="47" t="s">
        <v>34</v>
      </c>
      <c r="B37" s="48">
        <v>136.79</v>
      </c>
      <c r="C37" s="26">
        <v>200</v>
      </c>
      <c r="D37" s="26">
        <v>72.37</v>
      </c>
      <c r="E37" s="62">
        <v>150</v>
      </c>
      <c r="F37" s="27" t="s">
        <v>37</v>
      </c>
    </row>
    <row r="38" spans="1:7" ht="14.25" customHeight="1" x14ac:dyDescent="0.25">
      <c r="A38" s="49" t="s">
        <v>8</v>
      </c>
      <c r="B38" s="50">
        <f>SUM(B18:B37)</f>
        <v>4434.42</v>
      </c>
      <c r="C38" s="30">
        <f>SUM(C18:C37)</f>
        <v>6029.09</v>
      </c>
      <c r="D38" s="30">
        <f>SUM(D18:D37)</f>
        <v>3120.75</v>
      </c>
      <c r="E38" s="63">
        <f>SUM(E18:E37)</f>
        <v>5482</v>
      </c>
      <c r="F38" s="27"/>
    </row>
    <row r="39" spans="1:7" ht="57.75" customHeight="1" x14ac:dyDescent="0.25">
      <c r="A39" s="10"/>
      <c r="B39" s="18"/>
      <c r="C39" s="1"/>
      <c r="D39" s="1"/>
      <c r="E39" s="1"/>
      <c r="F39" s="1"/>
    </row>
    <row r="40" spans="1:7" ht="14.25" customHeight="1" x14ac:dyDescent="0.25">
      <c r="A40" s="11"/>
      <c r="B40" s="1"/>
      <c r="C40" s="1"/>
      <c r="D40" s="1"/>
      <c r="E40" s="1"/>
      <c r="F40" s="1"/>
    </row>
    <row r="41" spans="1:7" ht="14.25" customHeight="1" x14ac:dyDescent="0.25">
      <c r="A41" s="9"/>
      <c r="B41" s="1"/>
      <c r="C41" s="1"/>
      <c r="D41" s="1"/>
      <c r="E41" s="1"/>
      <c r="F41" s="1"/>
    </row>
    <row r="42" spans="1:7" ht="14.25" customHeight="1" x14ac:dyDescent="0.25">
      <c r="A42" s="9" t="s">
        <v>46</v>
      </c>
      <c r="B42" s="1"/>
      <c r="C42" s="1"/>
      <c r="D42" s="4" t="s">
        <v>58</v>
      </c>
      <c r="E42" s="1"/>
      <c r="F42" s="1"/>
    </row>
    <row r="43" spans="1:7" ht="14.25" customHeight="1" x14ac:dyDescent="0.25">
      <c r="A43" s="1"/>
      <c r="B43" s="1"/>
      <c r="C43" s="1"/>
      <c r="D43" s="1"/>
      <c r="E43" s="1"/>
      <c r="F43" s="1"/>
    </row>
    <row r="44" spans="1:7" ht="14.25" customHeight="1" x14ac:dyDescent="0.25">
      <c r="A44" s="1" t="s">
        <v>75</v>
      </c>
      <c r="B44" s="13">
        <v>4943.3599999999997</v>
      </c>
      <c r="C44" s="1"/>
      <c r="D44" s="55">
        <v>7824.39</v>
      </c>
      <c r="E44" s="1"/>
      <c r="F44" s="1"/>
      <c r="G44" s="1"/>
    </row>
    <row r="45" spans="1:7" ht="14.25" customHeight="1" x14ac:dyDescent="0.25">
      <c r="A45" s="1" t="s">
        <v>76</v>
      </c>
      <c r="B45" s="13">
        <v>1632.38</v>
      </c>
      <c r="C45" s="1"/>
      <c r="D45" s="55">
        <v>2334.12</v>
      </c>
      <c r="E45" s="1"/>
      <c r="F45" s="1"/>
      <c r="G45" s="1"/>
    </row>
    <row r="46" spans="1:7" ht="14.25" customHeight="1" x14ac:dyDescent="0.25">
      <c r="A46" s="1" t="s">
        <v>77</v>
      </c>
      <c r="B46" s="14">
        <v>744.68</v>
      </c>
      <c r="C46" s="1"/>
      <c r="D46" s="56">
        <v>744.68</v>
      </c>
      <c r="E46" s="1"/>
      <c r="F46" s="1"/>
      <c r="G46" s="1"/>
    </row>
    <row r="47" spans="1:7" ht="14.25" customHeight="1" x14ac:dyDescent="0.25">
      <c r="A47" s="1"/>
      <c r="B47" s="15">
        <f>SUM(B44:B46)</f>
        <v>7320.42</v>
      </c>
      <c r="C47" s="1"/>
      <c r="D47" s="57">
        <f>SUM(D44:D46)</f>
        <v>10903.19</v>
      </c>
      <c r="E47" s="1"/>
      <c r="F47" s="1"/>
      <c r="G47" s="1"/>
    </row>
    <row r="48" spans="1:7" ht="14.25" customHeight="1" x14ac:dyDescent="0.25">
      <c r="A48" s="1"/>
      <c r="B48" s="12"/>
      <c r="C48" s="1"/>
      <c r="D48" s="1"/>
      <c r="E48" s="1"/>
      <c r="F48" s="1"/>
      <c r="G48" s="1"/>
    </row>
    <row r="49" spans="1:7" ht="14.25" customHeight="1" x14ac:dyDescent="0.25">
      <c r="A49" s="4" t="s">
        <v>47</v>
      </c>
      <c r="B49" s="12"/>
      <c r="C49" s="1"/>
      <c r="D49" s="4" t="s">
        <v>67</v>
      </c>
      <c r="E49" s="1"/>
      <c r="F49" s="1"/>
      <c r="G49" s="1"/>
    </row>
    <row r="50" spans="1:7" ht="14.25" customHeight="1" x14ac:dyDescent="0.25">
      <c r="A50" s="1" t="s">
        <v>27</v>
      </c>
      <c r="B50" s="16">
        <v>0</v>
      </c>
      <c r="C50" s="1"/>
      <c r="D50" s="55">
        <v>1401.39</v>
      </c>
      <c r="E50" s="1" t="s">
        <v>68</v>
      </c>
      <c r="F50" s="1"/>
      <c r="G50" s="1"/>
    </row>
    <row r="51" spans="1:7" ht="14.25" customHeight="1" x14ac:dyDescent="0.25">
      <c r="A51" s="1" t="s">
        <v>48</v>
      </c>
      <c r="B51" s="16">
        <v>0</v>
      </c>
      <c r="C51" s="1"/>
      <c r="D51" s="55">
        <v>867.98</v>
      </c>
      <c r="E51" t="s">
        <v>69</v>
      </c>
      <c r="F51" s="1"/>
      <c r="G51" s="1"/>
    </row>
    <row r="52" spans="1:7" ht="14.25" customHeight="1" x14ac:dyDescent="0.25">
      <c r="A52" s="1" t="s">
        <v>17</v>
      </c>
      <c r="B52" s="16">
        <v>1632.68</v>
      </c>
      <c r="C52" s="1"/>
      <c r="D52" s="55">
        <v>1632.68</v>
      </c>
      <c r="E52" s="55" t="s">
        <v>59</v>
      </c>
      <c r="F52" s="1"/>
      <c r="G52" s="1"/>
    </row>
    <row r="53" spans="1:7" ht="14.25" customHeight="1" x14ac:dyDescent="0.25">
      <c r="A53" s="1" t="s">
        <v>21</v>
      </c>
      <c r="B53" s="16">
        <v>1547.5</v>
      </c>
      <c r="C53" s="1"/>
      <c r="D53" s="55">
        <v>1324.3</v>
      </c>
      <c r="E53" s="55" t="s">
        <v>73</v>
      </c>
      <c r="F53" s="1"/>
      <c r="G53" s="1"/>
    </row>
    <row r="54" spans="1:7" ht="14.25" customHeight="1" x14ac:dyDescent="0.25">
      <c r="A54" s="1" t="s">
        <v>22</v>
      </c>
      <c r="B54" s="14">
        <v>3348.47</v>
      </c>
      <c r="C54" s="1"/>
      <c r="D54" s="56">
        <v>5676.84</v>
      </c>
      <c r="E54" s="55"/>
      <c r="F54" s="1"/>
      <c r="G54" s="1"/>
    </row>
    <row r="55" spans="1:7" ht="14.25" customHeight="1" x14ac:dyDescent="0.25">
      <c r="A55" s="7" t="s">
        <v>60</v>
      </c>
      <c r="B55" s="17">
        <f>SUM(B52:B54)</f>
        <v>6528.65</v>
      </c>
      <c r="C55" s="1"/>
      <c r="D55" s="57">
        <f>SUM(D50:D54)</f>
        <v>10903.19</v>
      </c>
      <c r="E55" s="55"/>
      <c r="F55" s="1"/>
      <c r="G55" s="1"/>
    </row>
    <row r="56" spans="1:7" ht="14.25" customHeight="1" x14ac:dyDescent="0.25">
      <c r="A56" s="7"/>
      <c r="B56" s="12"/>
      <c r="C56" s="1"/>
      <c r="D56" s="1"/>
      <c r="E56" s="1"/>
      <c r="F56" s="1"/>
      <c r="G56" s="1"/>
    </row>
    <row r="57" spans="1:7" ht="14.25" customHeight="1" x14ac:dyDescent="0.25">
      <c r="A57" s="6" t="s">
        <v>41</v>
      </c>
      <c r="B57" s="13">
        <f>'Pending payments'!D12</f>
        <v>1166.8200000000002</v>
      </c>
      <c r="C57" s="1"/>
      <c r="D57" s="1"/>
      <c r="E57" s="1"/>
      <c r="F57" s="1"/>
      <c r="G57" s="1"/>
    </row>
    <row r="58" spans="1:7" ht="14.25" customHeight="1" x14ac:dyDescent="0.25">
      <c r="F58" s="1"/>
      <c r="G58" s="1"/>
    </row>
    <row r="59" spans="1:7" ht="14.25" customHeight="1" x14ac:dyDescent="0.25">
      <c r="A59" s="23" t="s">
        <v>65</v>
      </c>
      <c r="B59" s="58">
        <f>D47-B57</f>
        <v>9736.3700000000008</v>
      </c>
      <c r="F59" s="1"/>
      <c r="G59" s="1"/>
    </row>
    <row r="60" spans="1:7" ht="14.25" customHeight="1" x14ac:dyDescent="0.25">
      <c r="A60" t="s">
        <v>70</v>
      </c>
      <c r="B60" s="21">
        <f>E13</f>
        <v>5829.01</v>
      </c>
    </row>
    <row r="61" spans="1:7" ht="14.25" customHeight="1" x14ac:dyDescent="0.25">
      <c r="A61" t="s">
        <v>66</v>
      </c>
      <c r="B61" s="21">
        <f>E38</f>
        <v>5482</v>
      </c>
    </row>
    <row r="63" spans="1:7" ht="14.25" customHeight="1" thickBot="1" x14ac:dyDescent="0.3">
      <c r="A63" s="23" t="s">
        <v>32</v>
      </c>
      <c r="B63" s="22">
        <f>B59+B60-B61</f>
        <v>10083.380000000001</v>
      </c>
    </row>
    <row r="64" spans="1:7" ht="14.25" customHeight="1" thickTop="1" x14ac:dyDescent="0.25">
      <c r="A64" t="s">
        <v>33</v>
      </c>
    </row>
    <row r="66" spans="1:6" ht="14.25" customHeight="1" x14ac:dyDescent="0.25">
      <c r="A66" s="6" t="s">
        <v>25</v>
      </c>
      <c r="B66" s="1"/>
    </row>
    <row r="67" spans="1:6" ht="14.25" customHeight="1" x14ac:dyDescent="0.25">
      <c r="A67" s="7" t="s">
        <v>42</v>
      </c>
      <c r="C67" s="1"/>
      <c r="D67" s="1"/>
      <c r="E67" s="1"/>
      <c r="F67" s="1"/>
    </row>
    <row r="68" spans="1:6" ht="14.25" customHeight="1" x14ac:dyDescent="0.25">
      <c r="A68" t="s">
        <v>74</v>
      </c>
    </row>
    <row r="69" spans="1:6" ht="14.25" customHeight="1" x14ac:dyDescent="0.25">
      <c r="A69" s="8"/>
    </row>
    <row r="70" spans="1:6" ht="14.25" customHeight="1" x14ac:dyDescent="0.25">
      <c r="A70" s="8"/>
    </row>
    <row r="71" spans="1:6" ht="14.25" customHeight="1" x14ac:dyDescent="0.25">
      <c r="A71" s="8"/>
    </row>
    <row r="72" spans="1:6" ht="14.25" customHeight="1" x14ac:dyDescent="0.25">
      <c r="A72" s="8"/>
      <c r="C72" s="19"/>
      <c r="D72" s="19"/>
      <c r="E72" s="19"/>
    </row>
  </sheetData>
  <pageMargins left="0.7" right="0.7" top="0.75" bottom="0.75" header="0.3" footer="0.3"/>
  <pageSetup scale="82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5C5A8-F4B2-4D67-ADAE-5CD2B644BF9C}">
  <dimension ref="A2:D19"/>
  <sheetViews>
    <sheetView workbookViewId="0">
      <selection activeCell="D12" sqref="D12"/>
    </sheetView>
  </sheetViews>
  <sheetFormatPr defaultRowHeight="15" x14ac:dyDescent="0.25"/>
  <cols>
    <col min="4" max="4" width="10.5703125" bestFit="1" customWidth="1"/>
  </cols>
  <sheetData>
    <row r="2" spans="1:4" x14ac:dyDescent="0.25">
      <c r="A2" s="67" t="s">
        <v>31</v>
      </c>
    </row>
    <row r="4" spans="1:4" x14ac:dyDescent="0.25">
      <c r="A4" t="s">
        <v>61</v>
      </c>
    </row>
    <row r="6" spans="1:4" x14ac:dyDescent="0.25">
      <c r="A6" t="s">
        <v>62</v>
      </c>
      <c r="D6" s="19">
        <v>634.34</v>
      </c>
    </row>
    <row r="7" spans="1:4" x14ac:dyDescent="0.25">
      <c r="A7" t="s">
        <v>63</v>
      </c>
      <c r="D7" s="19">
        <v>447.48</v>
      </c>
    </row>
    <row r="8" spans="1:4" x14ac:dyDescent="0.25">
      <c r="A8" t="s">
        <v>64</v>
      </c>
      <c r="D8" s="19">
        <v>45</v>
      </c>
    </row>
    <row r="9" spans="1:4" x14ac:dyDescent="0.25">
      <c r="A9" t="s">
        <v>14</v>
      </c>
      <c r="D9" s="19">
        <v>40</v>
      </c>
    </row>
    <row r="10" spans="1:4" ht="17.25" x14ac:dyDescent="0.4">
      <c r="D10" s="20"/>
    </row>
    <row r="11" spans="1:4" x14ac:dyDescent="0.25">
      <c r="D11" s="19"/>
    </row>
    <row r="12" spans="1:4" x14ac:dyDescent="0.25">
      <c r="A12" t="s">
        <v>30</v>
      </c>
      <c r="D12" s="19">
        <f>SUM(D6:D11)</f>
        <v>1166.8200000000002</v>
      </c>
    </row>
    <row r="13" spans="1:4" x14ac:dyDescent="0.25">
      <c r="D13" s="19"/>
    </row>
    <row r="14" spans="1:4" x14ac:dyDescent="0.25">
      <c r="D14" s="19"/>
    </row>
    <row r="15" spans="1:4" x14ac:dyDescent="0.25">
      <c r="D15" s="19"/>
    </row>
    <row r="16" spans="1:4" x14ac:dyDescent="0.25">
      <c r="D16" s="19"/>
    </row>
    <row r="17" spans="4:4" x14ac:dyDescent="0.25">
      <c r="D17" s="19"/>
    </row>
    <row r="18" spans="4:4" x14ac:dyDescent="0.25">
      <c r="D18" s="19"/>
    </row>
    <row r="19" spans="4:4" x14ac:dyDescent="0.25">
      <c r="D19" s="19"/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Draft budget 20202021</vt:lpstr>
      <vt:lpstr>Pending payments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</dc:creator>
  <cp:lastModifiedBy>Dina Bedwell</cp:lastModifiedBy>
  <cp:lastPrinted>2019-12-04T17:22:58Z</cp:lastPrinted>
  <dcterms:created xsi:type="dcterms:W3CDTF">2018-12-11T11:31:24Z</dcterms:created>
  <dcterms:modified xsi:type="dcterms:W3CDTF">2021-08-20T19:16:19Z</dcterms:modified>
</cp:coreProperties>
</file>